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74" activeTab="0"/>
  </bookViews>
  <sheets>
    <sheet name="Расчет КНС" sheetId="1" r:id="rId1"/>
    <sheet name="К-т стока" sheetId="2" r:id="rId2"/>
  </sheets>
  <definedNames/>
  <calcPr calcMode="manual" fullCalcOnLoad="1"/>
</workbook>
</file>

<file path=xl/sharedStrings.xml><?xml version="1.0" encoding="utf-8"?>
<sst xmlns="http://schemas.openxmlformats.org/spreadsheetml/2006/main" count="75" uniqueCount="60">
  <si>
    <t>Вид поверхности стока</t>
  </si>
  <si>
    <t>Постоянный коэффициент стока</t>
  </si>
  <si>
    <t>Площадь</t>
  </si>
  <si>
    <t>Доля покрытия от общей площади</t>
  </si>
  <si>
    <t>Средний коэффициент стока</t>
  </si>
  <si>
    <t>Кровли и асфальтобетонные покрытия</t>
  </si>
  <si>
    <t>Брусчатые мостовые и щебеночные покрытия</t>
  </si>
  <si>
    <t>Булыжные мостовые</t>
  </si>
  <si>
    <t>Гравийные садово-парковые дорожки</t>
  </si>
  <si>
    <t>Грунтовые поверхности</t>
  </si>
  <si>
    <t>Газоны</t>
  </si>
  <si>
    <t>Общая площадь:</t>
  </si>
  <si>
    <t>Средний коэффициент стока:</t>
  </si>
  <si>
    <t>Расход часовой</t>
  </si>
  <si>
    <t>м3/час</t>
  </si>
  <si>
    <t>h1</t>
  </si>
  <si>
    <t>м</t>
  </si>
  <si>
    <t>h2</t>
  </si>
  <si>
    <t>приемная корзина (излив)</t>
  </si>
  <si>
    <t>h3</t>
  </si>
  <si>
    <t>рабочая зона</t>
  </si>
  <si>
    <t>h4</t>
  </si>
  <si>
    <t>высота насоса</t>
  </si>
  <si>
    <t>Расчет h3</t>
  </si>
  <si>
    <t>диаметр резервуара</t>
  </si>
  <si>
    <t>площадь</t>
  </si>
  <si>
    <t>Высота приемного резервуара</t>
  </si>
  <si>
    <t>м2</t>
  </si>
  <si>
    <t>кг</t>
  </si>
  <si>
    <t>(масса) стенки</t>
  </si>
  <si>
    <t>(масса) дно, крышка</t>
  </si>
  <si>
    <t>(масса) насосов</t>
  </si>
  <si>
    <t>(масса) обвязка</t>
  </si>
  <si>
    <t>(масса) ВСЕГО:</t>
  </si>
  <si>
    <t xml:space="preserve">Принимаем: </t>
  </si>
  <si>
    <t>D=</t>
  </si>
  <si>
    <t>Н=</t>
  </si>
  <si>
    <t>й=</t>
  </si>
  <si>
    <t>ро=</t>
  </si>
  <si>
    <t>в рабочем состоянии:</t>
  </si>
  <si>
    <t>при аварийном наполнении:</t>
  </si>
  <si>
    <t>рабочий объем</t>
  </si>
  <si>
    <t>м3</t>
  </si>
  <si>
    <t>количество пусков в час</t>
  </si>
  <si>
    <t>1/час</t>
  </si>
  <si>
    <t>глубина подводящего коллектора (лоток)</t>
  </si>
  <si>
    <t>дно</t>
  </si>
  <si>
    <t>89х3,0</t>
  </si>
  <si>
    <t>159х3,0</t>
  </si>
  <si>
    <t>219х3,0</t>
  </si>
  <si>
    <t>325х4,0</t>
  </si>
  <si>
    <t>57х3,0</t>
  </si>
  <si>
    <t>3,7кг</t>
  </si>
  <si>
    <t>6,0кг</t>
  </si>
  <si>
    <t>10,79кг</t>
  </si>
  <si>
    <t>15кг</t>
  </si>
  <si>
    <t>31,61кг</t>
  </si>
  <si>
    <t>108х3,0</t>
  </si>
  <si>
    <t>7,26кг</t>
  </si>
  <si>
    <t>Крышка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</si>
</sst>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"/>
    <numFmt numFmtId="196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0" borderId="0" xfId="0" applyFill="1" applyAlignment="1">
      <alignment/>
    </xf>
    <xf numFmtId="0" fontId="0" fillId="41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right"/>
    </xf>
    <xf numFmtId="2" fontId="0" fillId="39" borderId="10" xfId="0" applyNumberFormat="1" applyFill="1" applyBorder="1" applyAlignment="1">
      <alignment horizontal="right"/>
    </xf>
    <xf numFmtId="0" fontId="0" fillId="4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5" borderId="10" xfId="0" applyFill="1" applyBorder="1" applyAlignment="1">
      <alignment horizontal="center"/>
    </xf>
    <xf numFmtId="2" fontId="1" fillId="45" borderId="10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right"/>
    </xf>
    <xf numFmtId="0" fontId="0" fillId="40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6" borderId="11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0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40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tabSelected="1" zoomScalePageLayoutView="0" workbookViewId="0" topLeftCell="A7">
      <selection activeCell="M14" sqref="M14"/>
    </sheetView>
  </sheetViews>
  <sheetFormatPr defaultColWidth="9.140625" defaultRowHeight="12.75"/>
  <cols>
    <col min="4" max="4" width="10.7109375" style="0" customWidth="1"/>
    <col min="5" max="5" width="9.7109375" style="0" customWidth="1"/>
  </cols>
  <sheetData>
    <row r="3" ht="12.75">
      <c r="G3" s="32"/>
    </row>
    <row r="4" spans="1:5" ht="12.75">
      <c r="A4" s="23"/>
      <c r="B4" s="57" t="s">
        <v>13</v>
      </c>
      <c r="C4" s="58"/>
      <c r="D4" s="33">
        <v>358</v>
      </c>
      <c r="E4" s="22" t="s">
        <v>14</v>
      </c>
    </row>
    <row r="6" spans="1:7" ht="12.75">
      <c r="A6" s="13" t="s">
        <v>15</v>
      </c>
      <c r="B6" s="51" t="s">
        <v>45</v>
      </c>
      <c r="C6" s="52"/>
      <c r="D6" s="52"/>
      <c r="E6" s="53"/>
      <c r="F6" s="13">
        <v>3.28</v>
      </c>
      <c r="G6" s="13" t="s">
        <v>16</v>
      </c>
    </row>
    <row r="7" spans="1:7" ht="12.75">
      <c r="A7" s="11" t="s">
        <v>17</v>
      </c>
      <c r="B7" s="60" t="s">
        <v>18</v>
      </c>
      <c r="C7" s="61"/>
      <c r="D7" s="61"/>
      <c r="E7" s="62"/>
      <c r="F7" s="11">
        <v>0.2</v>
      </c>
      <c r="G7" s="11" t="s">
        <v>16</v>
      </c>
    </row>
    <row r="8" spans="1:7" ht="12.75">
      <c r="A8" s="12" t="s">
        <v>19</v>
      </c>
      <c r="B8" s="63" t="s">
        <v>20</v>
      </c>
      <c r="C8" s="64"/>
      <c r="D8" s="64"/>
      <c r="E8" s="65"/>
      <c r="F8" s="14"/>
      <c r="G8" s="12" t="s">
        <v>16</v>
      </c>
    </row>
    <row r="9" spans="1:7" ht="12.75">
      <c r="A9" s="13" t="s">
        <v>21</v>
      </c>
      <c r="B9" s="51" t="s">
        <v>22</v>
      </c>
      <c r="C9" s="52"/>
      <c r="D9" s="52"/>
      <c r="E9" s="53"/>
      <c r="F9" s="13">
        <v>0.8</v>
      </c>
      <c r="G9" s="13" t="s">
        <v>16</v>
      </c>
    </row>
    <row r="13" spans="1:7" ht="12.75">
      <c r="A13" s="19"/>
      <c r="B13" s="66" t="s">
        <v>23</v>
      </c>
      <c r="C13" s="66"/>
      <c r="D13" s="20"/>
      <c r="E13" s="20"/>
      <c r="F13" s="20"/>
      <c r="G13" s="21"/>
    </row>
    <row r="15" spans="2:10" ht="12.75">
      <c r="B15" s="59" t="s">
        <v>24</v>
      </c>
      <c r="C15" s="59"/>
      <c r="D15" s="59"/>
      <c r="E15" s="15">
        <v>1</v>
      </c>
      <c r="F15" s="15">
        <v>1.5</v>
      </c>
      <c r="G15" s="15">
        <v>1.9</v>
      </c>
      <c r="H15" s="15">
        <v>2.4</v>
      </c>
      <c r="I15" s="15">
        <v>3</v>
      </c>
      <c r="J15" s="15" t="s">
        <v>16</v>
      </c>
    </row>
    <row r="16" spans="2:10" ht="12.75">
      <c r="B16" s="59" t="s">
        <v>25</v>
      </c>
      <c r="C16" s="59"/>
      <c r="D16" s="59"/>
      <c r="E16" s="16">
        <f>3.14*E15*E15/4</f>
        <v>0.785</v>
      </c>
      <c r="F16" s="16">
        <f>3.14*F15*F15/4</f>
        <v>1.7662499999999999</v>
      </c>
      <c r="G16" s="16">
        <f>3.14*G15*G15/4</f>
        <v>2.83385</v>
      </c>
      <c r="H16" s="16">
        <f>3.14*H15*H15/4</f>
        <v>4.521599999999999</v>
      </c>
      <c r="I16" s="16">
        <f>3.14*I15*I15/4</f>
        <v>7.0649999999999995</v>
      </c>
      <c r="J16" s="15" t="s">
        <v>27</v>
      </c>
    </row>
    <row r="17" spans="2:10" ht="12.75">
      <c r="B17" s="59" t="s">
        <v>19</v>
      </c>
      <c r="C17" s="59"/>
      <c r="D17" s="59"/>
      <c r="E17" s="17">
        <f>E21/E16</f>
        <v>7.600849256900212</v>
      </c>
      <c r="F17" s="17">
        <f>F21/F16</f>
        <v>5.067232837933475</v>
      </c>
      <c r="G17" s="17">
        <f>G21/G16</f>
        <v>3.158247613670448</v>
      </c>
      <c r="H17" s="17">
        <f>H21/H16</f>
        <v>1.9793878273177636</v>
      </c>
      <c r="I17" s="17">
        <f>I21/I16</f>
        <v>0.6334041047416844</v>
      </c>
      <c r="J17" s="15" t="s">
        <v>16</v>
      </c>
    </row>
    <row r="18" spans="2:10" ht="12.75">
      <c r="B18" s="54" t="s">
        <v>46</v>
      </c>
      <c r="C18" s="55"/>
      <c r="D18" s="56"/>
      <c r="E18" s="17">
        <v>0.065</v>
      </c>
      <c r="F18" s="17">
        <v>0.12</v>
      </c>
      <c r="G18" s="17">
        <v>0.21</v>
      </c>
      <c r="H18" s="17">
        <v>0.37</v>
      </c>
      <c r="I18" s="17">
        <v>0.4</v>
      </c>
      <c r="J18" s="15" t="s">
        <v>16</v>
      </c>
    </row>
    <row r="20" spans="2:10" ht="12.75">
      <c r="B20" s="46" t="s">
        <v>43</v>
      </c>
      <c r="C20" s="46"/>
      <c r="D20" s="46"/>
      <c r="E20" s="35">
        <v>15</v>
      </c>
      <c r="F20" s="35">
        <v>10</v>
      </c>
      <c r="G20" s="35">
        <v>10</v>
      </c>
      <c r="H20" s="35">
        <v>10</v>
      </c>
      <c r="I20" s="35">
        <v>20</v>
      </c>
      <c r="J20" s="34" t="s">
        <v>44</v>
      </c>
    </row>
    <row r="21" spans="2:10" ht="12.75">
      <c r="B21" s="47" t="s">
        <v>41</v>
      </c>
      <c r="C21" s="47"/>
      <c r="D21" s="47"/>
      <c r="E21" s="36">
        <f>60*60*D4/3.6/4/1000/E20</f>
        <v>5.966666666666667</v>
      </c>
      <c r="F21" s="36">
        <f>60*60*D4/3.6/4/1000/F20</f>
        <v>8.95</v>
      </c>
      <c r="G21" s="36">
        <f>60*60*D4/3.6/4/1000/G20</f>
        <v>8.95</v>
      </c>
      <c r="H21" s="36">
        <f>60*60*D4/3.6/4/1000/H20</f>
        <v>8.95</v>
      </c>
      <c r="I21" s="36">
        <f>60*60*D4/3.6/4/1000/I20</f>
        <v>4.475</v>
      </c>
      <c r="J21" s="18" t="s">
        <v>42</v>
      </c>
    </row>
    <row r="23" spans="2:10" ht="12.75">
      <c r="B23" s="45" t="s">
        <v>59</v>
      </c>
      <c r="C23" s="45"/>
      <c r="D23" s="45"/>
      <c r="E23" s="41">
        <v>0.1</v>
      </c>
      <c r="F23" s="41">
        <v>0.1</v>
      </c>
      <c r="G23" s="41">
        <v>0.1</v>
      </c>
      <c r="H23" s="41">
        <v>0.1</v>
      </c>
      <c r="I23" s="41">
        <v>0.1</v>
      </c>
      <c r="J23" s="40" t="s">
        <v>16</v>
      </c>
    </row>
    <row r="24" spans="2:10" ht="12.75">
      <c r="B24" s="49" t="s">
        <v>26</v>
      </c>
      <c r="C24" s="49"/>
      <c r="D24" s="49"/>
      <c r="E24" s="26">
        <f>F6+F7+F9+E17+E18+E23</f>
        <v>12.045849256900212</v>
      </c>
      <c r="F24" s="26">
        <f>F6+F7+F9+F17+F18+F23</f>
        <v>9.567232837933474</v>
      </c>
      <c r="G24" s="26">
        <f>F6+F7+F9+G17+G18+G23</f>
        <v>7.748247613670448</v>
      </c>
      <c r="H24" s="26">
        <f>F6+F7+F9+H17+H18+H23</f>
        <v>6.729387827317764</v>
      </c>
      <c r="I24" s="26">
        <f>F6+F7+F9+I17+I18+I23</f>
        <v>5.4134041047416845</v>
      </c>
      <c r="J24" s="25" t="s">
        <v>16</v>
      </c>
    </row>
    <row r="25" spans="16:17" ht="12.75">
      <c r="P25" s="39" t="s">
        <v>51</v>
      </c>
      <c r="Q25" s="39" t="s">
        <v>52</v>
      </c>
    </row>
    <row r="26" spans="2:17" ht="12.75">
      <c r="B26" s="48" t="s">
        <v>29</v>
      </c>
      <c r="C26" s="48"/>
      <c r="D26" s="48"/>
      <c r="E26" s="42">
        <v>1170</v>
      </c>
      <c r="F26" s="18" t="s">
        <v>28</v>
      </c>
      <c r="G26" s="10"/>
      <c r="H26" s="43" t="s">
        <v>34</v>
      </c>
      <c r="I26" s="43"/>
      <c r="J26" s="10"/>
      <c r="P26" s="39" t="s">
        <v>47</v>
      </c>
      <c r="Q26" s="39" t="s">
        <v>53</v>
      </c>
    </row>
    <row r="27" spans="2:17" ht="12.75">
      <c r="B27" s="48" t="s">
        <v>30</v>
      </c>
      <c r="C27" s="48"/>
      <c r="D27" s="48"/>
      <c r="E27" s="29">
        <v>0</v>
      </c>
      <c r="F27" s="18" t="s">
        <v>28</v>
      </c>
      <c r="G27" s="10"/>
      <c r="H27" s="24" t="s">
        <v>35</v>
      </c>
      <c r="I27" s="27">
        <v>1.5</v>
      </c>
      <c r="J27" s="10"/>
      <c r="P27" s="39" t="s">
        <v>57</v>
      </c>
      <c r="Q27" s="39" t="s">
        <v>58</v>
      </c>
    </row>
    <row r="28" spans="2:17" ht="12.75">
      <c r="B28" s="48" t="s">
        <v>31</v>
      </c>
      <c r="C28" s="48"/>
      <c r="D28" s="48"/>
      <c r="E28" s="18">
        <v>1</v>
      </c>
      <c r="F28" s="18" t="s">
        <v>28</v>
      </c>
      <c r="G28" s="10"/>
      <c r="H28" s="24" t="s">
        <v>36</v>
      </c>
      <c r="I28" s="27">
        <v>6.5</v>
      </c>
      <c r="J28" s="10"/>
      <c r="P28" s="39" t="s">
        <v>48</v>
      </c>
      <c r="Q28" s="39" t="s">
        <v>54</v>
      </c>
    </row>
    <row r="29" spans="2:17" ht="12.75">
      <c r="B29" s="48" t="s">
        <v>32</v>
      </c>
      <c r="C29" s="48"/>
      <c r="D29" s="48"/>
      <c r="E29" s="18">
        <v>100</v>
      </c>
      <c r="F29" s="18" t="s">
        <v>28</v>
      </c>
      <c r="G29" s="10"/>
      <c r="H29" s="10"/>
      <c r="I29" s="10"/>
      <c r="J29" s="15">
        <v>1</v>
      </c>
      <c r="K29" s="15">
        <v>1.5</v>
      </c>
      <c r="L29" s="15">
        <v>1.9</v>
      </c>
      <c r="M29" s="15">
        <v>2.4</v>
      </c>
      <c r="N29" s="15">
        <v>3</v>
      </c>
      <c r="P29" s="39" t="s">
        <v>49</v>
      </c>
      <c r="Q29" s="39" t="s">
        <v>55</v>
      </c>
    </row>
    <row r="30" spans="2:17" ht="12.75">
      <c r="B30" s="50" t="s">
        <v>33</v>
      </c>
      <c r="C30" s="50"/>
      <c r="D30" s="50"/>
      <c r="E30" s="30">
        <v>1100</v>
      </c>
      <c r="F30" s="18" t="s">
        <v>28</v>
      </c>
      <c r="G30" s="10"/>
      <c r="H30" s="15" t="s">
        <v>37</v>
      </c>
      <c r="I30" s="15">
        <v>0.005</v>
      </c>
      <c r="J30" s="37">
        <v>0.005</v>
      </c>
      <c r="K30" s="37">
        <v>0.007</v>
      </c>
      <c r="L30" s="37">
        <v>0.012</v>
      </c>
      <c r="M30" s="37">
        <v>0.016</v>
      </c>
      <c r="N30" s="37">
        <v>0.022</v>
      </c>
      <c r="P30" s="39" t="s">
        <v>50</v>
      </c>
      <c r="Q30" s="39" t="s">
        <v>56</v>
      </c>
    </row>
    <row r="31" spans="2:10" ht="12.75">
      <c r="B31" s="10"/>
      <c r="C31" s="10"/>
      <c r="D31" s="10"/>
      <c r="E31" s="10"/>
      <c r="F31" s="10"/>
      <c r="G31" s="10"/>
      <c r="H31" s="15" t="s">
        <v>38</v>
      </c>
      <c r="I31" s="15">
        <v>7.8</v>
      </c>
      <c r="J31" s="38">
        <v>1730</v>
      </c>
    </row>
    <row r="32" spans="2:6" ht="12.75">
      <c r="B32" s="44" t="s">
        <v>39</v>
      </c>
      <c r="C32" s="44"/>
      <c r="D32" s="44"/>
      <c r="E32" s="31">
        <f>E30+(I28-F6)*3.14*I27*I27/4*1000</f>
        <v>6787.325000000001</v>
      </c>
      <c r="F32" s="28" t="s">
        <v>28</v>
      </c>
    </row>
    <row r="33" spans="2:6" ht="12.75">
      <c r="B33" s="44" t="s">
        <v>40</v>
      </c>
      <c r="C33" s="44"/>
      <c r="D33" s="44"/>
      <c r="E33" s="31">
        <f>E30+(I28)*3.14*I27*I27/4*1000</f>
        <v>12580.625</v>
      </c>
      <c r="F33" s="28" t="s">
        <v>28</v>
      </c>
    </row>
  </sheetData>
  <sheetProtection/>
  <mergeCells count="22">
    <mergeCell ref="B8:E8"/>
    <mergeCell ref="B13:C13"/>
    <mergeCell ref="B15:D15"/>
    <mergeCell ref="B6:E6"/>
    <mergeCell ref="B28:D28"/>
    <mergeCell ref="B29:D29"/>
    <mergeCell ref="B27:D27"/>
    <mergeCell ref="B18:D18"/>
    <mergeCell ref="B4:C4"/>
    <mergeCell ref="B16:D16"/>
    <mergeCell ref="B17:D17"/>
    <mergeCell ref="B9:E9"/>
    <mergeCell ref="B7:E7"/>
    <mergeCell ref="H26:I26"/>
    <mergeCell ref="B32:D32"/>
    <mergeCell ref="B23:D23"/>
    <mergeCell ref="B20:D20"/>
    <mergeCell ref="B33:D33"/>
    <mergeCell ref="B21:D21"/>
    <mergeCell ref="B26:D26"/>
    <mergeCell ref="B24:D24"/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28125" style="1" customWidth="1"/>
    <col min="2" max="2" width="25.28125" style="0" customWidth="1"/>
    <col min="3" max="3" width="10.7109375" style="0" customWidth="1"/>
    <col min="4" max="4" width="33.28125" style="0" customWidth="1"/>
    <col min="5" max="5" width="32.28125" style="0" customWidth="1"/>
    <col min="6" max="6" width="28.00390625" style="0" customWidth="1"/>
    <col min="7" max="7" width="10.00390625" style="0" customWidth="1"/>
    <col min="8" max="8" width="19.140625" style="0" customWidth="1"/>
    <col min="9" max="9" width="13.28125" style="0" customWidth="1"/>
    <col min="10" max="10" width="13.71093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6" ht="12.75" customHeight="1">
      <c r="A3"/>
      <c r="B3" s="3" t="s">
        <v>0</v>
      </c>
      <c r="C3" s="3" t="s">
        <v>2</v>
      </c>
      <c r="D3" s="3" t="s">
        <v>3</v>
      </c>
      <c r="E3" s="3" t="s">
        <v>1</v>
      </c>
      <c r="F3" s="3" t="s">
        <v>4</v>
      </c>
    </row>
    <row r="4" spans="1:11" ht="39">
      <c r="A4" s="2"/>
      <c r="B4" s="4" t="s">
        <v>5</v>
      </c>
      <c r="C4" s="2">
        <v>6.5</v>
      </c>
      <c r="D4" s="7">
        <f>C4/C10</f>
        <v>0.2765957446808511</v>
      </c>
      <c r="E4" s="2">
        <v>0.95</v>
      </c>
      <c r="F4" s="6">
        <f aca="true" t="shared" si="0" ref="F4:F9">D4*E4</f>
        <v>0.26276595744680853</v>
      </c>
      <c r="G4" s="2"/>
      <c r="H4" s="2"/>
      <c r="I4" s="2"/>
      <c r="J4" s="2"/>
      <c r="K4" s="2"/>
    </row>
    <row r="5" spans="1:11" ht="27" customHeight="1">
      <c r="A5" s="2"/>
      <c r="B5" s="4" t="s">
        <v>6</v>
      </c>
      <c r="C5" s="2">
        <v>0</v>
      </c>
      <c r="D5" s="7">
        <f>C5/C10</f>
        <v>0</v>
      </c>
      <c r="E5" s="2">
        <v>0.6</v>
      </c>
      <c r="F5" s="6">
        <f t="shared" si="0"/>
        <v>0</v>
      </c>
      <c r="G5" s="2"/>
      <c r="H5" s="2"/>
      <c r="I5" s="2"/>
      <c r="J5" s="2"/>
      <c r="K5" s="2"/>
    </row>
    <row r="6" spans="1:11" ht="12.75">
      <c r="A6" s="2"/>
      <c r="B6" s="4" t="s">
        <v>7</v>
      </c>
      <c r="C6" s="2">
        <v>0</v>
      </c>
      <c r="D6" s="7">
        <f>C6/C10</f>
        <v>0</v>
      </c>
      <c r="E6" s="2">
        <v>0.45</v>
      </c>
      <c r="F6" s="6">
        <f t="shared" si="0"/>
        <v>0</v>
      </c>
      <c r="G6" s="2"/>
      <c r="H6" s="2"/>
      <c r="I6" s="2"/>
      <c r="J6" s="2"/>
      <c r="K6" s="2"/>
    </row>
    <row r="7" spans="1:11" ht="26.25">
      <c r="A7" s="2"/>
      <c r="B7" s="4" t="s">
        <v>8</v>
      </c>
      <c r="C7" s="2">
        <v>0</v>
      </c>
      <c r="D7" s="7">
        <f>C7/C10</f>
        <v>0</v>
      </c>
      <c r="E7" s="2">
        <v>0.3</v>
      </c>
      <c r="F7" s="6">
        <f t="shared" si="0"/>
        <v>0</v>
      </c>
      <c r="G7" s="2"/>
      <c r="H7" s="2"/>
      <c r="I7" s="2"/>
      <c r="J7" s="2"/>
      <c r="K7" s="2"/>
    </row>
    <row r="8" spans="1:6" ht="17.25" customHeight="1">
      <c r="A8"/>
      <c r="B8" s="4" t="s">
        <v>9</v>
      </c>
      <c r="C8" s="2">
        <v>0</v>
      </c>
      <c r="D8" s="8">
        <f>C8/C10</f>
        <v>0</v>
      </c>
      <c r="E8" s="2">
        <v>0.2</v>
      </c>
      <c r="F8" s="6">
        <f t="shared" si="0"/>
        <v>0</v>
      </c>
    </row>
    <row r="9" spans="1:11" ht="12.75">
      <c r="A9" s="2"/>
      <c r="B9" s="4" t="s">
        <v>10</v>
      </c>
      <c r="C9" s="2">
        <v>17</v>
      </c>
      <c r="D9" s="7">
        <f>C9/C10</f>
        <v>0.723404255319149</v>
      </c>
      <c r="E9" s="2">
        <v>0.1</v>
      </c>
      <c r="F9" s="6">
        <f t="shared" si="0"/>
        <v>0.0723404255319149</v>
      </c>
      <c r="G9" s="2"/>
      <c r="H9" s="2"/>
      <c r="I9" s="2"/>
      <c r="J9" s="2"/>
      <c r="K9" s="2"/>
    </row>
    <row r="10" spans="1:11" ht="25.5" customHeight="1">
      <c r="A10" s="2"/>
      <c r="B10" s="5" t="s">
        <v>11</v>
      </c>
      <c r="C10" s="2">
        <f>C4+C5+C6+C8+C7+C9</f>
        <v>23.5</v>
      </c>
      <c r="D10" s="2"/>
      <c r="E10" s="9" t="s">
        <v>12</v>
      </c>
      <c r="F10" s="6">
        <f>F4+F5+F6+F7+F8+F9</f>
        <v>0.3351063829787234</v>
      </c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12.75">
      <c r="A13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6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ht="12.75">
      <c r="A18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2.75">
      <c r="A20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ht="12.75">
      <c r="A23"/>
    </row>
    <row r="24" spans="2:10" ht="12.75">
      <c r="B24" s="2"/>
      <c r="C24" s="2"/>
      <c r="D24" s="2"/>
      <c r="E24" s="2"/>
      <c r="F24" s="2"/>
      <c r="G24" s="2"/>
      <c r="H24" s="2"/>
      <c r="I24" s="2"/>
      <c r="J24" s="2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Vasiliy Vikidanetz</cp:lastModifiedBy>
  <dcterms:created xsi:type="dcterms:W3CDTF">1996-10-08T23:32:33Z</dcterms:created>
  <dcterms:modified xsi:type="dcterms:W3CDTF">2014-05-27T12:05:52Z</dcterms:modified>
  <cp:category/>
  <cp:version/>
  <cp:contentType/>
  <cp:contentStatus/>
</cp:coreProperties>
</file>